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4805"/>
  </bookViews>
  <sheets>
    <sheet name="工事費内訳書" sheetId="2" r:id="rId1"/>
  </sheets>
  <definedNames>
    <definedName name="_xlnm.Print_Area" localSheetId="0">工事費内訳書!$A$1:$G$67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工事費内訳書!$G$67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工事費内訳書!$I$67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61" i="2" l="1"/>
  <c r="G60" i="2"/>
  <c r="G59" i="2"/>
  <c r="G58" i="2"/>
  <c r="G56" i="2"/>
  <c r="G55" i="2" s="1"/>
  <c r="G54" i="2" s="1"/>
  <c r="G53" i="2" s="1"/>
  <c r="G51" i="2" s="1"/>
  <c r="G50" i="2" s="1"/>
  <c r="G43" i="2"/>
  <c r="G42" i="2"/>
  <c r="G41" i="2"/>
  <c r="G12" i="2" s="1"/>
  <c r="G11" i="2" s="1"/>
  <c r="G10" i="2" s="1"/>
  <c r="G66" i="2" s="1"/>
  <c r="G67" i="2" s="1"/>
  <c r="G35" i="2"/>
  <c r="G24" i="2"/>
  <c r="G15" i="2"/>
  <c r="G14" i="2"/>
  <c r="G13" i="2"/>
</calcChain>
</file>

<file path=xl/sharedStrings.xml><?xml version="1.0" encoding="utf-8"?>
<sst xmlns="http://schemas.openxmlformats.org/spreadsheetml/2006/main" count="129" uniqueCount="64">
  <si>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</si>
  <si>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</si>
  <si>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</si>
  <si>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</si>
  <si>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</si>
  <si>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</si>
  <si>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</si>
  <si>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</si>
  <si>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</si>
  <si>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</si>
  <si>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</si>
  <si>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</si>
  <si>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</si>
  <si>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Ｒ１波林　復旧治山　海陽町恵屋　渓間工事</t>
  </si>
  <si>
    <t>工事原価
_x000D_</t>
  </si>
  <si>
    <t>式</t>
  </si>
  <si>
    <t>直接工事費
_x000D_</t>
  </si>
  <si>
    <t>直接工事費(諸経費対象)
_x000D_</t>
  </si>
  <si>
    <t>谷止工
_x000D_</t>
  </si>
  <si>
    <t>谷止工（コンクリート）
_x000D_</t>
  </si>
  <si>
    <t>m3</t>
  </si>
  <si>
    <t>打継面清掃
_x000D_</t>
  </si>
  <si>
    <t>型枠工（治山ダム工）
_x000D_</t>
  </si>
  <si>
    <t>㎡</t>
  </si>
  <si>
    <t>型枠工（放水路）
_x000D_</t>
  </si>
  <si>
    <t>打継面処理（チッピング）
_x000D_</t>
  </si>
  <si>
    <t>キャットウォーク
_x000D_</t>
  </si>
  <si>
    <t>ｍ</t>
  </si>
  <si>
    <t>掘削　軟岩Ｉ(B)
_x000D_</t>
  </si>
  <si>
    <t>岩盤掘削面整形・岩盤清掃
_x000D_</t>
  </si>
  <si>
    <t>副ダム（コンクリート）
_x000D_</t>
  </si>
  <si>
    <t>水平打継目鉄筋
_x000D_</t>
  </si>
  <si>
    <t>本</t>
  </si>
  <si>
    <t>間詰め（コンクリート）
_x000D_</t>
  </si>
  <si>
    <t>型枠工
_x000D_</t>
  </si>
  <si>
    <t>掘削　礫質土
_x000D_</t>
  </si>
  <si>
    <t>水叩き（コンクリート）
_x000D_</t>
  </si>
  <si>
    <t>目地材
_x000D_</t>
  </si>
  <si>
    <t>基礎栗石
_x000D_</t>
  </si>
  <si>
    <t>バックホウ掘削(山地治山土工)
_x000D_</t>
  </si>
  <si>
    <t>仮設工
_x000D_</t>
  </si>
  <si>
    <t>ケーブルクレーン架設・撤去
_x000D_</t>
  </si>
  <si>
    <t>基</t>
  </si>
  <si>
    <t>ウインチベース架設・撤去
_x000D_</t>
  </si>
  <si>
    <t>アンカー架設・撤去
_x000D_</t>
  </si>
  <si>
    <t>水替工(ポンプ運転)
_x000D_</t>
  </si>
  <si>
    <t>日</t>
  </si>
  <si>
    <t>水替工（ポンプの据付・撤去）
_x000D_</t>
  </si>
  <si>
    <t>箇所</t>
  </si>
  <si>
    <t>廻排水
_x000D_径500mm</t>
  </si>
  <si>
    <t>間接工事費
_x000D_</t>
  </si>
  <si>
    <t>共通仮設費
_x000D_</t>
  </si>
  <si>
    <t>共通仮設費（率計上）
_x000D_</t>
  </si>
  <si>
    <t>運搬費
_x000D_</t>
  </si>
  <si>
    <t>土工機械解体組立
_x000D_</t>
  </si>
  <si>
    <t>回</t>
  </si>
  <si>
    <t>土工機械解体・組立
_x000D_</t>
  </si>
  <si>
    <t>台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</si>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</sst>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+G11+G50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+G13+G41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+G15+G24+G35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15</v>
      </c>
      <c r="F15" s="19">
        <v>1</v>
      </c>
      <c r="G15" s="20">
        <f>+G16+G17+G18+G19+G20+G21+G22+G23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189.6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20</v>
      </c>
      <c r="F17" s="19">
        <v>189.6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23</v>
      </c>
      <c r="F18" s="19">
        <v>194.7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23</v>
      </c>
      <c r="F19" s="19">
        <v>34.700000000000003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23</v>
      </c>
      <c r="F20" s="19">
        <v>140.6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27</v>
      </c>
      <c r="F21" s="19">
        <v>106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28</v>
      </c>
      <c r="E22" s="18" t="s">
        <v>20</v>
      </c>
      <c r="F22" s="19">
        <v>17.399999999999999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23</v>
      </c>
      <c r="F23" s="19">
        <v>13.2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30</v>
      </c>
      <c r="E24" s="18" t="s">
        <v>15</v>
      </c>
      <c r="F24" s="19">
        <v>1</v>
      </c>
      <c r="G24" s="20">
        <f>+G25+G26+G27+G28+G29+G30+G31+G32+G33+G34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30</v>
      </c>
      <c r="E25" s="18" t="s">
        <v>20</v>
      </c>
      <c r="F25" s="19">
        <v>183.4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21</v>
      </c>
      <c r="E26" s="18" t="s">
        <v>20</v>
      </c>
      <c r="F26" s="19">
        <v>183.4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22</v>
      </c>
      <c r="E27" s="18" t="s">
        <v>23</v>
      </c>
      <c r="F27" s="19">
        <v>126.2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26</v>
      </c>
      <c r="E28" s="18" t="s">
        <v>27</v>
      </c>
      <c r="F28" s="19">
        <v>66.7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31</v>
      </c>
      <c r="E29" s="18" t="s">
        <v>32</v>
      </c>
      <c r="F29" s="19">
        <v>108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33</v>
      </c>
      <c r="E30" s="18" t="s">
        <v>20</v>
      </c>
      <c r="F30" s="19">
        <v>2.1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34</v>
      </c>
      <c r="E31" s="18" t="s">
        <v>23</v>
      </c>
      <c r="F31" s="19">
        <v>7.2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35</v>
      </c>
      <c r="E32" s="18" t="s">
        <v>20</v>
      </c>
      <c r="F32" s="19">
        <v>10.199999999999999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28</v>
      </c>
      <c r="E33" s="18" t="s">
        <v>20</v>
      </c>
      <c r="F33" s="19">
        <v>183.9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29</v>
      </c>
      <c r="E34" s="18" t="s">
        <v>23</v>
      </c>
      <c r="F34" s="19">
        <v>82.5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36</v>
      </c>
      <c r="E35" s="18" t="s">
        <v>15</v>
      </c>
      <c r="F35" s="19">
        <v>1</v>
      </c>
      <c r="G35" s="20">
        <f>+G36+G37+G38+G39+G40</f>
        <v>0</v>
      </c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36</v>
      </c>
      <c r="E36" s="18" t="s">
        <v>20</v>
      </c>
      <c r="F36" s="19">
        <v>460.1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34</v>
      </c>
      <c r="E37" s="18" t="s">
        <v>23</v>
      </c>
      <c r="F37" s="19">
        <v>34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37</v>
      </c>
      <c r="E38" s="18" t="s">
        <v>23</v>
      </c>
      <c r="F38" s="19">
        <v>34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38</v>
      </c>
      <c r="E39" s="18" t="s">
        <v>23</v>
      </c>
      <c r="F39" s="19">
        <v>418.3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39</v>
      </c>
      <c r="E40" s="18" t="s">
        <v>20</v>
      </c>
      <c r="F40" s="19">
        <v>418.3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31" t="s">
        <v>40</v>
      </c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1" t="s">
        <v>40</v>
      </c>
      <c r="D42" s="29"/>
      <c r="E42" s="18" t="s">
        <v>15</v>
      </c>
      <c r="F42" s="19">
        <v>1</v>
      </c>
      <c r="G42" s="20">
        <f>+G43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2" t="s">
        <v>40</v>
      </c>
      <c r="E43" s="18" t="s">
        <v>15</v>
      </c>
      <c r="F43" s="19">
        <v>1</v>
      </c>
      <c r="G43" s="20">
        <f>+G44+G45+G46+G47+G48+G49</f>
        <v>0</v>
      </c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41</v>
      </c>
      <c r="E44" s="18" t="s">
        <v>42</v>
      </c>
      <c r="F44" s="19">
        <v>1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43</v>
      </c>
      <c r="E45" s="18" t="s">
        <v>42</v>
      </c>
      <c r="F45" s="19">
        <v>1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44</v>
      </c>
      <c r="E46" s="18" t="s">
        <v>42</v>
      </c>
      <c r="F46" s="19">
        <v>2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45</v>
      </c>
      <c r="E47" s="18" t="s">
        <v>46</v>
      </c>
      <c r="F47" s="19">
        <v>110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47</v>
      </c>
      <c r="E48" s="18" t="s">
        <v>48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49</v>
      </c>
      <c r="E49" s="18" t="s">
        <v>27</v>
      </c>
      <c r="F49" s="19">
        <v>50</v>
      </c>
      <c r="G49" s="33"/>
      <c r="H49" s="2"/>
      <c r="I49" s="21">
        <v>40</v>
      </c>
      <c r="J49" s="21">
        <v>4</v>
      </c>
    </row>
    <row r="50" spans="1:10" ht="42" customHeight="1">
      <c r="A50" s="30" t="s">
        <v>50</v>
      </c>
      <c r="B50" s="28"/>
      <c r="C50" s="28"/>
      <c r="D50" s="29"/>
      <c r="E50" s="18" t="s">
        <v>15</v>
      </c>
      <c r="F50" s="19">
        <v>1</v>
      </c>
      <c r="G50" s="20">
        <f>+G51+G64</f>
        <v>0</v>
      </c>
      <c r="H50" s="2"/>
      <c r="I50" s="21">
        <v>41</v>
      </c>
      <c r="J50" s="21"/>
    </row>
    <row r="51" spans="1:10" ht="42" customHeight="1">
      <c r="A51" s="30" t="s">
        <v>51</v>
      </c>
      <c r="B51" s="28"/>
      <c r="C51" s="28"/>
      <c r="D51" s="29"/>
      <c r="E51" s="18" t="s">
        <v>15</v>
      </c>
      <c r="F51" s="19">
        <v>1</v>
      </c>
      <c r="G51" s="20">
        <f>+G52+G53+G58</f>
        <v>0</v>
      </c>
      <c r="H51" s="2"/>
      <c r="I51" s="21">
        <v>42</v>
      </c>
      <c r="J51" s="21">
        <v>200</v>
      </c>
    </row>
    <row r="52" spans="1:10" ht="42" customHeight="1">
      <c r="A52" s="30" t="s">
        <v>52</v>
      </c>
      <c r="B52" s="28"/>
      <c r="C52" s="28"/>
      <c r="D52" s="29"/>
      <c r="E52" s="18" t="s">
        <v>15</v>
      </c>
      <c r="F52" s="19">
        <v>1</v>
      </c>
      <c r="G52" s="33"/>
      <c r="H52" s="2"/>
      <c r="I52" s="21">
        <v>43</v>
      </c>
      <c r="J52" s="21"/>
    </row>
    <row r="53" spans="1:10" ht="42" customHeight="1">
      <c r="A53" s="30" t="s">
        <v>53</v>
      </c>
      <c r="B53" s="28"/>
      <c r="C53" s="28"/>
      <c r="D53" s="29"/>
      <c r="E53" s="18" t="s">
        <v>15</v>
      </c>
      <c r="F53" s="19">
        <v>1</v>
      </c>
      <c r="G53" s="20">
        <f>+G54</f>
        <v>0</v>
      </c>
      <c r="H53" s="2"/>
      <c r="I53" s="21">
        <v>44</v>
      </c>
      <c r="J53" s="21">
        <v>1</v>
      </c>
    </row>
    <row r="54" spans="1:10" ht="42" customHeight="1">
      <c r="A54" s="16"/>
      <c r="B54" s="31" t="s">
        <v>53</v>
      </c>
      <c r="C54" s="28"/>
      <c r="D54" s="29"/>
      <c r="E54" s="18" t="s">
        <v>15</v>
      </c>
      <c r="F54" s="19">
        <v>1</v>
      </c>
      <c r="G54" s="20">
        <f>+G55</f>
        <v>0</v>
      </c>
      <c r="H54" s="2"/>
      <c r="I54" s="21">
        <v>45</v>
      </c>
      <c r="J54" s="21">
        <v>2</v>
      </c>
    </row>
    <row r="55" spans="1:10" ht="42" customHeight="1">
      <c r="A55" s="16"/>
      <c r="B55" s="17"/>
      <c r="C55" s="31" t="s">
        <v>53</v>
      </c>
      <c r="D55" s="29"/>
      <c r="E55" s="18" t="s">
        <v>15</v>
      </c>
      <c r="F55" s="19">
        <v>1</v>
      </c>
      <c r="G55" s="20">
        <f>+G56</f>
        <v>0</v>
      </c>
      <c r="H55" s="2"/>
      <c r="I55" s="21">
        <v>46</v>
      </c>
      <c r="J55" s="21">
        <v>3</v>
      </c>
    </row>
    <row r="56" spans="1:10" ht="42" customHeight="1">
      <c r="A56" s="16"/>
      <c r="B56" s="17"/>
      <c r="C56" s="17"/>
      <c r="D56" s="32" t="s">
        <v>54</v>
      </c>
      <c r="E56" s="18" t="s">
        <v>55</v>
      </c>
      <c r="F56" s="19">
        <v>2</v>
      </c>
      <c r="G56" s="20">
        <f>+G57</f>
        <v>0</v>
      </c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56</v>
      </c>
      <c r="E57" s="18" t="s">
        <v>57</v>
      </c>
      <c r="F57" s="19">
        <v>1</v>
      </c>
      <c r="G57" s="33"/>
      <c r="H57" s="2"/>
      <c r="I57" s="21">
        <v>48</v>
      </c>
      <c r="J57" s="21">
        <v>4</v>
      </c>
    </row>
    <row r="58" spans="1:10" ht="42" customHeight="1">
      <c r="A58" s="30" t="s">
        <v>58</v>
      </c>
      <c r="B58" s="28"/>
      <c r="C58" s="28"/>
      <c r="D58" s="29"/>
      <c r="E58" s="18" t="s">
        <v>15</v>
      </c>
      <c r="F58" s="19">
        <v>1</v>
      </c>
      <c r="G58" s="20">
        <f>+G59</f>
        <v>0</v>
      </c>
      <c r="H58" s="2"/>
      <c r="I58" s="21">
        <v>49</v>
      </c>
      <c r="J58" s="21">
        <v>1</v>
      </c>
    </row>
    <row r="59" spans="1:10" ht="42" customHeight="1">
      <c r="A59" s="16"/>
      <c r="B59" s="31" t="s">
        <v>58</v>
      </c>
      <c r="C59" s="28"/>
      <c r="D59" s="29"/>
      <c r="E59" s="18" t="s">
        <v>15</v>
      </c>
      <c r="F59" s="19">
        <v>1</v>
      </c>
      <c r="G59" s="20">
        <f>+G60</f>
        <v>0</v>
      </c>
      <c r="H59" s="2"/>
      <c r="I59" s="21">
        <v>50</v>
      </c>
      <c r="J59" s="21">
        <v>2</v>
      </c>
    </row>
    <row r="60" spans="1:10" ht="42" customHeight="1">
      <c r="A60" s="16"/>
      <c r="B60" s="17"/>
      <c r="C60" s="31" t="s">
        <v>58</v>
      </c>
      <c r="D60" s="29"/>
      <c r="E60" s="18" t="s">
        <v>15</v>
      </c>
      <c r="F60" s="19">
        <v>1</v>
      </c>
      <c r="G60" s="20">
        <f>+G61</f>
        <v>0</v>
      </c>
      <c r="H60" s="2"/>
      <c r="I60" s="21">
        <v>51</v>
      </c>
      <c r="J60" s="21">
        <v>3</v>
      </c>
    </row>
    <row r="61" spans="1:10" ht="42" customHeight="1">
      <c r="A61" s="16"/>
      <c r="B61" s="17"/>
      <c r="C61" s="17"/>
      <c r="D61" s="32" t="s">
        <v>58</v>
      </c>
      <c r="E61" s="18" t="s">
        <v>15</v>
      </c>
      <c r="F61" s="19">
        <v>1</v>
      </c>
      <c r="G61" s="20">
        <f>+G62+G63</f>
        <v>0</v>
      </c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59</v>
      </c>
      <c r="E62" s="18" t="s">
        <v>42</v>
      </c>
      <c r="F62" s="19">
        <v>1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60</v>
      </c>
      <c r="E63" s="18" t="s">
        <v>15</v>
      </c>
      <c r="F63" s="19">
        <v>1</v>
      </c>
      <c r="G63" s="33"/>
      <c r="H63" s="2"/>
      <c r="I63" s="21">
        <v>54</v>
      </c>
      <c r="J63" s="21">
        <v>4</v>
      </c>
    </row>
    <row r="64" spans="1:10" ht="42" customHeight="1">
      <c r="A64" s="30" t="s">
        <v>61</v>
      </c>
      <c r="B64" s="28"/>
      <c r="C64" s="28"/>
      <c r="D64" s="29"/>
      <c r="E64" s="18" t="s">
        <v>15</v>
      </c>
      <c r="F64" s="19">
        <v>1</v>
      </c>
      <c r="G64" s="33"/>
      <c r="H64" s="2"/>
      <c r="I64" s="21">
        <v>55</v>
      </c>
      <c r="J64" s="21">
        <v>210</v>
      </c>
    </row>
    <row r="65" spans="1:10" ht="42" customHeight="1">
      <c r="A65" s="30" t="s">
        <v>62</v>
      </c>
      <c r="B65" s="28"/>
      <c r="C65" s="28"/>
      <c r="D65" s="29"/>
      <c r="E65" s="18" t="s">
        <v>15</v>
      </c>
      <c r="F65" s="19">
        <v>1</v>
      </c>
      <c r="G65" s="33"/>
      <c r="H65" s="2"/>
      <c r="I65" s="21">
        <v>56</v>
      </c>
      <c r="J65" s="21">
        <v>220</v>
      </c>
    </row>
    <row r="66" spans="1:10" ht="42" customHeight="1">
      <c r="A66" s="34" t="s">
        <v>63</v>
      </c>
      <c r="B66" s="35"/>
      <c r="C66" s="35"/>
      <c r="D66" s="36"/>
      <c r="E66" s="37" t="s">
        <v>15</v>
      </c>
      <c r="F66" s="38">
        <v>1</v>
      </c>
      <c r="G66" s="39">
        <f>+G10+G65</f>
        <v>0</v>
      </c>
      <c r="H66" s="40"/>
      <c r="I66" s="41">
        <v>57</v>
      </c>
      <c r="J66" s="41">
        <v>30</v>
      </c>
    </row>
    <row r="67" spans="1:10" ht="42" customHeight="1">
      <c r="A67" s="22" t="s">
        <v>11</v>
      </c>
      <c r="B67" s="23"/>
      <c r="C67" s="23"/>
      <c r="D67" s="24"/>
      <c r="E67" s="25" t="s">
        <v>12</v>
      </c>
      <c r="F67" s="26" t="s">
        <v>12</v>
      </c>
      <c r="G67" s="27">
        <f>G66</f>
        <v>0</v>
      </c>
      <c r="I67" s="21">
        <v>58</v>
      </c>
      <c r="J67" s="21">
        <v>90</v>
      </c>
    </row>
    <row r="68" spans="1:10" ht="42" customHeight="1"/>
    <row r="69" spans="1:10" ht="42" customHeight="1"/>
  </sheetData>
  <sheetProtection password="FD80" sheet="1" objects="1" scenarios="1"/>
  <mergeCells count="26">
    <mergeCell ref="A66:D66"/>
    <mergeCell ref="C55:D55"/>
    <mergeCell ref="A58:D58"/>
    <mergeCell ref="B59:D59"/>
    <mergeCell ref="C60:D60"/>
    <mergeCell ref="A64:D64"/>
    <mergeCell ref="A65:D65"/>
    <mergeCell ref="C42:D42"/>
    <mergeCell ref="A50:D50"/>
    <mergeCell ref="A51:D51"/>
    <mergeCell ref="A52:D52"/>
    <mergeCell ref="A53:D53"/>
    <mergeCell ref="B54:D54"/>
    <mergeCell ref="A67:D67"/>
    <mergeCell ref="A10:D10"/>
    <mergeCell ref="A11:D11"/>
    <mergeCell ref="A12:D12"/>
    <mergeCell ref="B13:D13"/>
    <mergeCell ref="C14:D14"/>
    <mergeCell ref="B41:D4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2019-11-05T01:19:14Z</dcterms:created>
  <dcterms:modified xsi:type="dcterms:W3CDTF">2019-11-05T01:19:20Z</dcterms:modified>
</cp:coreProperties>
</file>